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<sst xmlns="http://schemas.openxmlformats.org/spreadsheetml/2006/main" count="175" uniqueCount="167">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</sst>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0"/>
  <sheetViews>
    <sheetView tabSelected="1" zoomScale="120" zoomScaleNormal="120" zoomScalePageLayoutView="0" workbookViewId="0" topLeftCell="A1">
      <selection activeCell="B36" sqref="B3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104691324880</v>
      </c>
      <c r="C5" s="22">
        <f>C6+C9+C13+C24+C27+C35</f>
        <v>112755543144</v>
      </c>
    </row>
    <row r="6" spans="1:3" ht="12">
      <c r="A6" s="2" t="s">
        <v>3</v>
      </c>
      <c r="B6" s="19">
        <f>B7+B8</f>
        <v>36167101998</v>
      </c>
      <c r="C6" s="19">
        <f>C7+C8</f>
        <v>45910019511</v>
      </c>
    </row>
    <row r="7" spans="1:3" ht="12">
      <c r="A7" s="3" t="s">
        <v>4</v>
      </c>
      <c r="B7" s="20">
        <v>10253697571</v>
      </c>
      <c r="C7" s="20">
        <v>21358525066</v>
      </c>
    </row>
    <row r="8" spans="1:3" ht="12">
      <c r="A8" s="3" t="s">
        <v>5</v>
      </c>
      <c r="B8" s="20">
        <v>25913404427</v>
      </c>
      <c r="C8" s="20">
        <v>24551494445</v>
      </c>
    </row>
    <row r="9" spans="1:3" ht="12">
      <c r="A9" s="2" t="s">
        <v>6</v>
      </c>
      <c r="B9" s="19">
        <f>B10+B11+B12</f>
        <v>24700000000</v>
      </c>
      <c r="C9" s="19">
        <f>C10+C11+C12</f>
        <v>10100000000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24700000000</v>
      </c>
      <c r="C12" s="20">
        <v>10100000000</v>
      </c>
    </row>
    <row r="13" spans="1:3" ht="12">
      <c r="A13" s="4" t="s">
        <v>7</v>
      </c>
      <c r="B13" s="19">
        <f>B14+B17+B18+B19+B20+B21+B22+B23</f>
        <v>35005504560</v>
      </c>
      <c r="C13" s="19">
        <f>C14+C17+C18+C19+C20+C21+C22+C23</f>
        <v>44555734066</v>
      </c>
    </row>
    <row r="14" spans="1:3" ht="12">
      <c r="A14" s="5" t="s">
        <v>8</v>
      </c>
      <c r="B14" s="20">
        <v>41349844357</v>
      </c>
      <c r="C14" s="20">
        <v>38000879600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4736696526</v>
      </c>
      <c r="C17" s="20">
        <v>2169433338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16164822313</v>
      </c>
      <c r="C21" s="20">
        <v>16000968620</v>
      </c>
    </row>
    <row r="22" spans="1:3" ht="12">
      <c r="A22" s="6" t="s">
        <v>54</v>
      </c>
      <c r="B22" s="20">
        <v>-28008691439</v>
      </c>
      <c r="C22" s="20">
        <v>-12378380295</v>
      </c>
    </row>
    <row r="23" spans="1:3" ht="12">
      <c r="A23" s="6" t="s">
        <v>55</v>
      </c>
      <c r="B23" s="20">
        <v>762832803</v>
      </c>
      <c r="C23" s="20">
        <v>762832803</v>
      </c>
    </row>
    <row r="24" spans="1:3" ht="12">
      <c r="A24" s="4" t="s">
        <v>12</v>
      </c>
      <c r="B24" s="19">
        <f>B25+B26</f>
        <v>6667299086</v>
      </c>
      <c r="C24" s="19">
        <f>C25+C26</f>
        <v>6934118359</v>
      </c>
    </row>
    <row r="25" spans="1:3" ht="12">
      <c r="A25" s="6" t="s">
        <v>56</v>
      </c>
      <c r="B25" s="20">
        <v>7036392782</v>
      </c>
      <c r="C25" s="20">
        <v>7303212055</v>
      </c>
    </row>
    <row r="26" spans="1:3" ht="12">
      <c r="A26" s="6" t="s">
        <v>57</v>
      </c>
      <c r="B26" s="20">
        <v>-369093696</v>
      </c>
      <c r="C26" s="20">
        <v>-369093696</v>
      </c>
    </row>
    <row r="27" spans="1:3" ht="12">
      <c r="A27" s="4" t="s">
        <v>13</v>
      </c>
      <c r="B27" s="19">
        <f>B28+B31+B32+B33+B34</f>
        <v>2151419236</v>
      </c>
      <c r="C27" s="19">
        <f>C28+C31+C32+C33+C34</f>
        <v>5255671208</v>
      </c>
    </row>
    <row r="28" spans="1:3" s="21" customFormat="1" ht="12">
      <c r="A28" s="5" t="s">
        <v>14</v>
      </c>
      <c r="B28" s="20">
        <v>23672288</v>
      </c>
      <c r="C28" s="20">
        <v>55322587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1752300602</v>
      </c>
      <c r="C31" s="20">
        <v>5032880127</v>
      </c>
    </row>
    <row r="32" spans="1:3" ht="12">
      <c r="A32" s="5" t="s">
        <v>18</v>
      </c>
      <c r="B32" s="20">
        <v>375351979</v>
      </c>
      <c r="C32" s="20">
        <v>167468494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>
        <v>94367</v>
      </c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1501723838981</v>
      </c>
      <c r="C38" s="19">
        <f>C39+C49+C59+C62+C65+C71</f>
        <v>1474885643894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114785779466</v>
      </c>
      <c r="C49" s="19">
        <f>C50+C53+C56</f>
        <v>111351449160</v>
      </c>
    </row>
    <row r="50" spans="1:3" ht="12">
      <c r="A50" s="7" t="s">
        <v>26</v>
      </c>
      <c r="B50" s="19">
        <f>B51+B52</f>
        <v>102129147253</v>
      </c>
      <c r="C50" s="19">
        <f>C51+C52</f>
        <v>98535680585</v>
      </c>
    </row>
    <row r="51" spans="1:3" ht="12.75">
      <c r="A51" s="13" t="s">
        <v>29</v>
      </c>
      <c r="B51" s="20">
        <v>181066611806</v>
      </c>
      <c r="C51" s="20">
        <v>178244181410</v>
      </c>
    </row>
    <row r="52" spans="1:3" ht="12.75">
      <c r="A52" s="13" t="s">
        <v>68</v>
      </c>
      <c r="B52" s="20">
        <v>-78937464553</v>
      </c>
      <c r="C52" s="20">
        <v>-79708500825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12656632213</v>
      </c>
      <c r="C56" s="19">
        <f>C57+C58</f>
        <v>12815768575</v>
      </c>
    </row>
    <row r="57" spans="1:3" ht="12.75">
      <c r="A57" s="13" t="s">
        <v>29</v>
      </c>
      <c r="B57" s="20">
        <v>13457419615</v>
      </c>
      <c r="C57" s="20">
        <v>13629893434</v>
      </c>
    </row>
    <row r="58" spans="1:3" ht="12.75">
      <c r="A58" s="13" t="s">
        <v>70</v>
      </c>
      <c r="B58" s="20">
        <v>-800787402</v>
      </c>
      <c r="C58" s="20">
        <v>-814124859</v>
      </c>
    </row>
    <row r="59" spans="1:3" ht="12.75">
      <c r="A59" s="14" t="s">
        <v>72</v>
      </c>
      <c r="B59" s="19">
        <f>B60+B61</f>
        <v>789506464097</v>
      </c>
      <c r="C59" s="19">
        <f>C60+C61</f>
        <v>768825450067</v>
      </c>
    </row>
    <row r="60" spans="1:3" ht="12.75">
      <c r="A60" s="13" t="s">
        <v>29</v>
      </c>
      <c r="B60" s="20">
        <v>1084532891604</v>
      </c>
      <c r="C60" s="20">
        <v>1063927185436</v>
      </c>
    </row>
    <row r="61" spans="1:3" ht="12.75">
      <c r="A61" s="13" t="s">
        <v>71</v>
      </c>
      <c r="B61" s="20">
        <v>-295026427507</v>
      </c>
      <c r="C61" s="20">
        <v>-295101735369</v>
      </c>
    </row>
    <row r="62" spans="1:3" ht="12">
      <c r="A62" s="7" t="s">
        <v>73</v>
      </c>
      <c r="B62" s="19">
        <f>B63+B64</f>
        <v>134885024400</v>
      </c>
      <c r="C62" s="19">
        <f>C63+C64</f>
        <v>122153190421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134885024400</v>
      </c>
      <c r="C64" s="20">
        <v>122153190421</v>
      </c>
    </row>
    <row r="65" spans="1:3" ht="12">
      <c r="A65" s="7" t="s">
        <v>30</v>
      </c>
      <c r="B65" s="19">
        <f>B66+B67+B68+B69+B70</f>
        <v>435496404000</v>
      </c>
      <c r="C65" s="19">
        <f>C66+C67+C68+C69+C70</f>
        <v>436939140660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>
        <v>325620000000</v>
      </c>
      <c r="C67" s="20">
        <v>326012736660</v>
      </c>
    </row>
    <row r="68" spans="1:3" ht="12">
      <c r="A68" s="6" t="s">
        <v>76</v>
      </c>
      <c r="B68" s="20">
        <v>109876404000</v>
      </c>
      <c r="C68" s="20">
        <v>110926404000</v>
      </c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27050167018</v>
      </c>
      <c r="C71" s="19">
        <f>C72+C73+C74+C75</f>
        <v>35616413586</v>
      </c>
    </row>
    <row r="72" spans="1:3" ht="12">
      <c r="A72" s="6" t="s">
        <v>78</v>
      </c>
      <c r="B72" s="20">
        <v>27050167018</v>
      </c>
      <c r="C72" s="20">
        <v>30448947840</v>
      </c>
    </row>
    <row r="73" spans="1:3" ht="12">
      <c r="A73" s="6" t="s">
        <v>79</v>
      </c>
      <c r="B73" s="20"/>
      <c r="C73" s="20">
        <v>5167465746</v>
      </c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4" t="s">
        <v>31</v>
      </c>
      <c r="B76" s="19">
        <f>B5+B38</f>
        <v>1606415163861</v>
      </c>
      <c r="C76" s="19">
        <f>C5+C38</f>
        <v>1587641187038</v>
      </c>
    </row>
    <row r="77" spans="1:3" ht="12">
      <c r="A77" s="4" t="s">
        <v>32</v>
      </c>
      <c r="B77" s="19" t="s">
        <v>0</v>
      </c>
      <c r="C77" s="19" t="s">
        <v>0</v>
      </c>
    </row>
    <row r="78" spans="1:3" ht="12">
      <c r="A78" s="4" t="s">
        <v>33</v>
      </c>
      <c r="B78" s="19">
        <f>B79+B101</f>
        <v>728815675639</v>
      </c>
      <c r="C78" s="19">
        <f>C79+C101</f>
        <v>745801425049</v>
      </c>
    </row>
    <row r="79" spans="1:3" ht="12">
      <c r="A79" s="4" t="s">
        <v>34</v>
      </c>
      <c r="B79" s="19">
        <f>B80+B83+B84+B85+B86+B87+B88+B89+B90+B92+B93+B94+B95+B96+B97</f>
        <v>58748138580</v>
      </c>
      <c r="C79" s="19">
        <f>C80+C83+C84+C85+C86+C87+C88+C89+C90+C92+C93+C94+C95+C96+C97</f>
        <v>54135906614</v>
      </c>
    </row>
    <row r="80" spans="1:3" s="21" customFormat="1" ht="12">
      <c r="A80" s="5" t="s">
        <v>88</v>
      </c>
      <c r="B80" s="20">
        <v>3239188953</v>
      </c>
      <c r="C80" s="20">
        <v>8000024110</v>
      </c>
    </row>
    <row r="81" spans="1:3" ht="12">
      <c r="A81" s="15" t="s">
        <v>83</v>
      </c>
      <c r="B81" s="20"/>
      <c r="C81" s="20"/>
    </row>
    <row r="82" spans="1:3" ht="12">
      <c r="A82" s="6" t="s">
        <v>84</v>
      </c>
      <c r="B82" s="20"/>
      <c r="C82" s="20"/>
    </row>
    <row r="83" spans="1:3" ht="12">
      <c r="A83" s="5" t="s">
        <v>135</v>
      </c>
      <c r="B83" s="20">
        <v>997291486</v>
      </c>
      <c r="C83" s="20">
        <v>1473351291</v>
      </c>
    </row>
    <row r="84" spans="1:3" ht="12">
      <c r="A84" s="6" t="s">
        <v>85</v>
      </c>
      <c r="B84" s="20">
        <v>3438198237</v>
      </c>
      <c r="C84" s="20">
        <v>11826955973</v>
      </c>
    </row>
    <row r="85" spans="1:3" ht="12">
      <c r="A85" s="6" t="s">
        <v>86</v>
      </c>
      <c r="B85" s="20">
        <v>2534449141</v>
      </c>
      <c r="C85" s="20">
        <v>5392613387</v>
      </c>
    </row>
    <row r="86" spans="1:3" ht="12">
      <c r="A86" s="6" t="s">
        <v>87</v>
      </c>
      <c r="B86" s="20">
        <v>878645177</v>
      </c>
      <c r="C86" s="20">
        <v>334000000</v>
      </c>
    </row>
    <row r="87" spans="1:3" ht="12">
      <c r="A87" s="6" t="s">
        <v>89</v>
      </c>
      <c r="B87" s="20"/>
      <c r="C87" s="20"/>
    </row>
    <row r="88" spans="1:3" ht="12">
      <c r="A88" s="6" t="s">
        <v>90</v>
      </c>
      <c r="B88" s="20"/>
      <c r="C88" s="20"/>
    </row>
    <row r="89" spans="1:3" ht="12">
      <c r="A89" s="6" t="s">
        <v>91</v>
      </c>
      <c r="B89" s="20">
        <v>59864548</v>
      </c>
      <c r="C89" s="20">
        <v>405870285</v>
      </c>
    </row>
    <row r="90" spans="1:3" ht="12">
      <c r="A90" s="6" t="s">
        <v>92</v>
      </c>
      <c r="B90" s="20">
        <v>36965494712</v>
      </c>
      <c r="C90" s="20">
        <v>13467219941</v>
      </c>
    </row>
    <row r="91" spans="1:3" ht="12">
      <c r="A91" s="15" t="s">
        <v>93</v>
      </c>
      <c r="B91" s="20"/>
      <c r="C91" s="20"/>
    </row>
    <row r="92" spans="1:3" ht="12">
      <c r="A92" s="6" t="s">
        <v>94</v>
      </c>
      <c r="B92" s="20">
        <v>8200000000</v>
      </c>
      <c r="C92" s="20">
        <v>10250000000</v>
      </c>
    </row>
    <row r="93" spans="1:3" ht="12">
      <c r="A93" s="6" t="s">
        <v>95</v>
      </c>
      <c r="B93" s="20"/>
      <c r="C93" s="20"/>
    </row>
    <row r="94" spans="1:3" ht="12">
      <c r="A94" s="6" t="s">
        <v>96</v>
      </c>
      <c r="B94" s="20">
        <v>2435006326</v>
      </c>
      <c r="C94" s="20">
        <v>2985871627</v>
      </c>
    </row>
    <row r="95" spans="1:3" ht="12">
      <c r="A95" s="10" t="s">
        <v>97</v>
      </c>
      <c r="B95" s="20"/>
      <c r="C95" s="20"/>
    </row>
    <row r="96" spans="1:3" ht="12">
      <c r="A96" s="6" t="s">
        <v>98</v>
      </c>
      <c r="B96" s="20"/>
      <c r="C96" s="20"/>
    </row>
    <row r="97" spans="1:3" s="21" customFormat="1" ht="12">
      <c r="A97" s="5" t="s">
        <v>99</v>
      </c>
      <c r="B97" s="20"/>
      <c r="C97" s="20"/>
    </row>
    <row r="98" spans="1:3" ht="12">
      <c r="A98" s="15" t="s">
        <v>100</v>
      </c>
      <c r="B98" s="20"/>
      <c r="C98" s="20"/>
    </row>
    <row r="99" spans="1:3" ht="12">
      <c r="A99" s="6" t="s">
        <v>101</v>
      </c>
      <c r="B99" s="20"/>
      <c r="C99" s="20"/>
    </row>
    <row r="100" spans="1:3" ht="12">
      <c r="A100" s="6" t="s">
        <v>102</v>
      </c>
      <c r="B100" s="20"/>
      <c r="C100" s="20"/>
    </row>
    <row r="101" spans="1:3" ht="12">
      <c r="A101" s="4" t="s">
        <v>35</v>
      </c>
      <c r="B101" s="19">
        <f>SUM(B102:B114)</f>
        <v>670067537059</v>
      </c>
      <c r="C101" s="19">
        <f>SUM(C102:C114)</f>
        <v>691665518435</v>
      </c>
    </row>
    <row r="102" spans="1:3" ht="12">
      <c r="A102" s="6" t="s">
        <v>103</v>
      </c>
      <c r="B102" s="20"/>
      <c r="C102" s="20"/>
    </row>
    <row r="103" spans="1:3" ht="12">
      <c r="A103" s="18" t="s">
        <v>136</v>
      </c>
      <c r="B103" s="20"/>
      <c r="C103" s="20"/>
    </row>
    <row r="104" spans="1:3" ht="12">
      <c r="A104" s="8" t="s">
        <v>104</v>
      </c>
      <c r="B104" s="20"/>
      <c r="C104" s="20"/>
    </row>
    <row r="105" spans="1:3" ht="12">
      <c r="A105" s="6" t="s">
        <v>105</v>
      </c>
      <c r="B105" s="20"/>
      <c r="C105" s="20"/>
    </row>
    <row r="106" spans="1:3" ht="12">
      <c r="A106" s="6" t="s">
        <v>36</v>
      </c>
      <c r="B106" s="20"/>
      <c r="C106" s="20"/>
    </row>
    <row r="107" spans="1:3" ht="12">
      <c r="A107" s="6" t="s">
        <v>106</v>
      </c>
      <c r="B107" s="20">
        <v>615465407774</v>
      </c>
      <c r="C107" s="20">
        <v>615418644139</v>
      </c>
    </row>
    <row r="108" spans="1:3" ht="12">
      <c r="A108" s="6" t="s">
        <v>37</v>
      </c>
      <c r="B108" s="20">
        <v>7637347029</v>
      </c>
      <c r="C108" s="20">
        <v>25134176040</v>
      </c>
    </row>
    <row r="109" spans="1:3" ht="12">
      <c r="A109" s="9" t="s">
        <v>107</v>
      </c>
      <c r="B109" s="20">
        <v>41000000000</v>
      </c>
      <c r="C109" s="20">
        <v>45100000000</v>
      </c>
    </row>
    <row r="110" spans="1:3" ht="12">
      <c r="A110" s="10" t="s">
        <v>108</v>
      </c>
      <c r="B110" s="20"/>
      <c r="C110" s="20"/>
    </row>
    <row r="111" spans="1:3" ht="12">
      <c r="A111" s="9" t="s">
        <v>109</v>
      </c>
      <c r="B111" s="20"/>
      <c r="C111" s="20"/>
    </row>
    <row r="112" spans="1:3" ht="12">
      <c r="A112" s="9" t="s">
        <v>110</v>
      </c>
      <c r="B112" s="20"/>
      <c r="C112" s="20"/>
    </row>
    <row r="113" spans="1:3" ht="12">
      <c r="A113" s="9" t="s">
        <v>111</v>
      </c>
      <c r="B113" s="20"/>
      <c r="C113" s="20"/>
    </row>
    <row r="114" spans="1:3" ht="12">
      <c r="A114" s="6" t="s">
        <v>112</v>
      </c>
      <c r="B114" s="20">
        <v>5964782256</v>
      </c>
      <c r="C114" s="20">
        <v>6012698256</v>
      </c>
    </row>
    <row r="115" spans="1:3" ht="12">
      <c r="A115" s="4" t="s">
        <v>38</v>
      </c>
      <c r="B115" s="19">
        <f>B116</f>
        <v>877599488222</v>
      </c>
      <c r="C115" s="19">
        <f>C116</f>
        <v>841839761989</v>
      </c>
    </row>
    <row r="116" spans="1:3" ht="12">
      <c r="A116" s="7" t="s">
        <v>39</v>
      </c>
      <c r="B116" s="19">
        <f>B117+B120+B121+B122+B123+B124+B125+B126+B127+B128+B129+B132+B133</f>
        <v>877599488222</v>
      </c>
      <c r="C116" s="19">
        <f>C117+C120+C121+C122+C123+C124+C125+C126+C127+C128+C129+C132+C133</f>
        <v>841839761989</v>
      </c>
    </row>
    <row r="117" spans="1:3" ht="12">
      <c r="A117" s="7" t="s">
        <v>40</v>
      </c>
      <c r="B117" s="19">
        <f>B118+B119</f>
        <v>866000000000</v>
      </c>
      <c r="C117" s="19">
        <f>C118+C119</f>
        <v>866000000000</v>
      </c>
    </row>
    <row r="118" spans="1:3" ht="12">
      <c r="A118" s="16" t="s">
        <v>114</v>
      </c>
      <c r="B118" s="20">
        <v>866000000000</v>
      </c>
      <c r="C118" s="20">
        <v>866000000000</v>
      </c>
    </row>
    <row r="119" spans="1:3" ht="12">
      <c r="A119" s="16" t="s">
        <v>113</v>
      </c>
      <c r="B119" s="20"/>
      <c r="C119" s="20"/>
    </row>
    <row r="120" spans="1:3" ht="12">
      <c r="A120" s="5" t="s">
        <v>41</v>
      </c>
      <c r="B120" s="20"/>
      <c r="C120" s="20"/>
    </row>
    <row r="121" spans="1:3" ht="12">
      <c r="A121" s="6" t="s">
        <v>115</v>
      </c>
      <c r="B121" s="20"/>
      <c r="C121" s="20"/>
    </row>
    <row r="122" spans="1:3" ht="12">
      <c r="A122" s="6" t="s">
        <v>116</v>
      </c>
      <c r="B122" s="20"/>
      <c r="C122" s="20"/>
    </row>
    <row r="123" spans="1:3" ht="12">
      <c r="A123" s="6" t="s">
        <v>117</v>
      </c>
      <c r="B123" s="20"/>
      <c r="C123" s="20"/>
    </row>
    <row r="124" spans="1:3" ht="12">
      <c r="A124" s="6" t="s">
        <v>118</v>
      </c>
      <c r="B124" s="20"/>
      <c r="C124" s="20"/>
    </row>
    <row r="125" spans="1:3" ht="12">
      <c r="A125" s="6" t="s">
        <v>119</v>
      </c>
      <c r="B125" s="20"/>
      <c r="C125" s="20"/>
    </row>
    <row r="126" spans="1:3" ht="12">
      <c r="A126" s="6" t="s">
        <v>120</v>
      </c>
      <c r="B126" s="20"/>
      <c r="C126" s="20"/>
    </row>
    <row r="127" spans="1:3" ht="12">
      <c r="A127" s="6" t="s">
        <v>42</v>
      </c>
      <c r="B127" s="20"/>
      <c r="C127" s="20"/>
    </row>
    <row r="128" spans="1:3" ht="12">
      <c r="A128" s="6" t="s">
        <v>121</v>
      </c>
      <c r="B128" s="20"/>
      <c r="C128" s="20"/>
    </row>
    <row r="129" spans="1:3" ht="12">
      <c r="A129" s="7" t="s">
        <v>122</v>
      </c>
      <c r="B129" s="19">
        <f>B130+B131</f>
        <v>8404538222</v>
      </c>
      <c r="C129" s="19">
        <f>C130+C131</f>
        <v>-20211839545</v>
      </c>
    </row>
    <row r="130" spans="1:3" ht="12">
      <c r="A130" s="16" t="s">
        <v>123</v>
      </c>
      <c r="B130" s="20">
        <v>-12046297153</v>
      </c>
      <c r="C130" s="20">
        <v>-31415867993</v>
      </c>
    </row>
    <row r="131" spans="1:3" ht="12">
      <c r="A131" s="16" t="s">
        <v>124</v>
      </c>
      <c r="B131" s="20">
        <v>20450835375</v>
      </c>
      <c r="C131" s="20">
        <v>11204028448</v>
      </c>
    </row>
    <row r="132" spans="1:3" ht="12">
      <c r="A132" s="6" t="s">
        <v>125</v>
      </c>
      <c r="B132" s="20">
        <v>0</v>
      </c>
      <c r="C132" s="20">
        <v>0</v>
      </c>
    </row>
    <row r="133" spans="1:3" ht="12">
      <c r="A133" s="6" t="s">
        <v>126</v>
      </c>
      <c r="B133" s="20">
        <v>3194950000</v>
      </c>
      <c r="C133" s="20">
        <v>-3948398466</v>
      </c>
    </row>
    <row r="134" spans="1:3" ht="12">
      <c r="A134" s="25" t="s">
        <v>164</v>
      </c>
      <c r="B134" s="19">
        <f>B135+B136</f>
        <v>0</v>
      </c>
      <c r="C134" s="19">
        <f>C135+C136</f>
        <v>0</v>
      </c>
    </row>
    <row r="135" spans="1:3" ht="12">
      <c r="A135" s="26" t="s">
        <v>165</v>
      </c>
      <c r="B135" s="20"/>
      <c r="C135" s="20"/>
    </row>
    <row r="136" spans="1:3" ht="12">
      <c r="A136" s="26" t="s">
        <v>166</v>
      </c>
      <c r="B136" s="20"/>
      <c r="C136" s="20"/>
    </row>
    <row r="137" spans="1:3" ht="12">
      <c r="A137" s="2" t="s">
        <v>43</v>
      </c>
      <c r="B137" s="19">
        <f>B78+B115+B134</f>
        <v>1606415163861</v>
      </c>
      <c r="C137" s="19">
        <f>C78+C115+C134</f>
        <v>1587641187038</v>
      </c>
    </row>
    <row r="138" spans="1:3" ht="12">
      <c r="A138" s="2" t="s">
        <v>44</v>
      </c>
      <c r="B138" s="19" t="s">
        <v>0</v>
      </c>
      <c r="C138" s="19" t="s">
        <v>0</v>
      </c>
    </row>
    <row r="139" spans="1:3" ht="12">
      <c r="A139" s="3" t="s">
        <v>45</v>
      </c>
      <c r="B139" s="20">
        <v>0</v>
      </c>
      <c r="C139" s="20">
        <v>0</v>
      </c>
    </row>
    <row r="140" spans="1:3" ht="12">
      <c r="A140" s="3" t="s">
        <v>46</v>
      </c>
      <c r="B140" s="20">
        <v>0</v>
      </c>
      <c r="C140" s="20">
        <v>0</v>
      </c>
    </row>
    <row r="141" spans="1:3" ht="12">
      <c r="A141" s="9" t="s">
        <v>128</v>
      </c>
      <c r="B141" s="20">
        <v>0</v>
      </c>
      <c r="C141" s="20">
        <v>0</v>
      </c>
    </row>
    <row r="142" spans="1:3" ht="12">
      <c r="A142" s="9" t="s">
        <v>129</v>
      </c>
      <c r="B142" s="20">
        <v>0</v>
      </c>
      <c r="C142" s="20">
        <v>0</v>
      </c>
    </row>
    <row r="143" spans="1:3" ht="12">
      <c r="A143" s="9" t="s">
        <v>127</v>
      </c>
      <c r="B143" s="20">
        <v>0</v>
      </c>
      <c r="C143" s="20">
        <v>0</v>
      </c>
    </row>
    <row r="144" ht="12">
      <c r="A144" s="3"/>
    </row>
    <row r="145" spans="1:3" ht="12">
      <c r="A145" s="23" t="s">
        <v>161</v>
      </c>
      <c r="B145" s="23"/>
      <c r="C145" s="23"/>
    </row>
    <row r="146" ht="12">
      <c r="A146" s="3"/>
    </row>
    <row r="147" spans="1:3" ht="12">
      <c r="A147" s="1" t="s">
        <v>137</v>
      </c>
      <c r="B147" s="24" t="s">
        <v>162</v>
      </c>
      <c r="C147" s="24" t="s">
        <v>163</v>
      </c>
    </row>
    <row r="148" spans="1:3" ht="12">
      <c r="A148" s="3" t="s">
        <v>138</v>
      </c>
      <c r="B148" s="20">
        <v>92758941849</v>
      </c>
      <c r="C148" s="20">
        <v>155732861797</v>
      </c>
    </row>
    <row r="149" spans="1:3" ht="12">
      <c r="A149" s="3" t="s">
        <v>139</v>
      </c>
      <c r="B149" s="20"/>
      <c r="C149" s="20">
        <v>96892769</v>
      </c>
    </row>
    <row r="150" spans="1:3" ht="12">
      <c r="A150" s="2" t="s">
        <v>140</v>
      </c>
      <c r="B150" s="19">
        <f>B148-B149</f>
        <v>92758941849</v>
      </c>
      <c r="C150" s="19">
        <f>C148-C149</f>
        <v>155635969028</v>
      </c>
    </row>
    <row r="151" spans="1:3" ht="12">
      <c r="A151" s="3" t="s">
        <v>141</v>
      </c>
      <c r="B151" s="20">
        <v>69882124000</v>
      </c>
      <c r="C151" s="20">
        <v>120349630148</v>
      </c>
    </row>
    <row r="152" spans="1:3" ht="12">
      <c r="A152" s="2" t="s">
        <v>142</v>
      </c>
      <c r="B152" s="19">
        <f>B150-B151</f>
        <v>22876817849</v>
      </c>
      <c r="C152" s="19">
        <f>C150-C151</f>
        <v>35286338880</v>
      </c>
    </row>
    <row r="153" spans="1:3" ht="12">
      <c r="A153" s="3" t="s">
        <v>143</v>
      </c>
      <c r="B153" s="20">
        <v>3262787574</v>
      </c>
      <c r="C153" s="20">
        <v>13945783111</v>
      </c>
    </row>
    <row r="154" spans="1:3" ht="12">
      <c r="A154" s="3" t="s">
        <v>144</v>
      </c>
      <c r="B154" s="20">
        <v>356639883</v>
      </c>
      <c r="C154" s="20">
        <v>549739819</v>
      </c>
    </row>
    <row r="155" spans="1:3" ht="12">
      <c r="A155" s="3" t="s">
        <v>145</v>
      </c>
      <c r="B155" s="20">
        <v>356639883</v>
      </c>
      <c r="C155" s="20">
        <v>175364404</v>
      </c>
    </row>
    <row r="156" spans="1:3" ht="12">
      <c r="A156" s="3" t="s">
        <v>146</v>
      </c>
      <c r="B156" s="20">
        <v>5460093232</v>
      </c>
      <c r="C156" s="20">
        <v>8145872752</v>
      </c>
    </row>
    <row r="157" spans="1:3" ht="12">
      <c r="A157" s="3" t="s">
        <v>147</v>
      </c>
      <c r="B157" s="20">
        <v>1589823030</v>
      </c>
      <c r="C157" s="20">
        <v>2974976648</v>
      </c>
    </row>
    <row r="158" spans="1:3" ht="12">
      <c r="A158" s="3" t="s">
        <v>148</v>
      </c>
      <c r="B158" s="20">
        <v>25041706801</v>
      </c>
      <c r="C158" s="20">
        <v>28628114811</v>
      </c>
    </row>
    <row r="159" spans="1:3" ht="12">
      <c r="A159" s="2" t="s">
        <v>149</v>
      </c>
      <c r="B159" s="19">
        <f>B152+B153-B154+B156-B157-B158</f>
        <v>4611528941</v>
      </c>
      <c r="C159" s="19">
        <f>C152+C153-C154+C156-C157-C158</f>
        <v>25225163465</v>
      </c>
    </row>
    <row r="160" spans="1:3" ht="12">
      <c r="A160" s="3" t="s">
        <v>150</v>
      </c>
      <c r="B160" s="20">
        <v>504146208</v>
      </c>
      <c r="C160" s="20">
        <v>1039562557</v>
      </c>
    </row>
    <row r="161" spans="1:3" ht="12">
      <c r="A161" s="3" t="s">
        <v>151</v>
      </c>
      <c r="B161" s="20">
        <v>28691093</v>
      </c>
      <c r="C161" s="20">
        <v>430417305</v>
      </c>
    </row>
    <row r="162" spans="1:3" ht="12">
      <c r="A162" s="2" t="s">
        <v>152</v>
      </c>
      <c r="B162" s="19">
        <f>B160-B161</f>
        <v>475455115</v>
      </c>
      <c r="C162" s="19">
        <f>C160-C161</f>
        <v>609145252</v>
      </c>
    </row>
    <row r="163" spans="1:3" ht="12">
      <c r="A163" s="2" t="s">
        <v>153</v>
      </c>
      <c r="B163" s="19">
        <f>B159+B162</f>
        <v>5086984056</v>
      </c>
      <c r="C163" s="19">
        <f>C159+C162</f>
        <v>25834308717</v>
      </c>
    </row>
    <row r="164" spans="1:3" ht="12">
      <c r="A164" s="3" t="s">
        <v>154</v>
      </c>
      <c r="B164" s="20">
        <v>2141287358</v>
      </c>
      <c r="C164" s="20">
        <v>8702329972</v>
      </c>
    </row>
    <row r="165" spans="1:3" ht="12">
      <c r="A165" s="3" t="s">
        <v>155</v>
      </c>
      <c r="B165" s="20"/>
      <c r="C165" s="20">
        <v>-5167465746</v>
      </c>
    </row>
    <row r="166" spans="1:3" ht="12">
      <c r="A166" s="2" t="s">
        <v>156</v>
      </c>
      <c r="B166" s="19">
        <f>B163-B164-B165</f>
        <v>2945696698</v>
      </c>
      <c r="C166" s="19">
        <f>C163-C164-C165</f>
        <v>22299444491</v>
      </c>
    </row>
    <row r="167" spans="1:3" ht="12">
      <c r="A167" s="3" t="s">
        <v>157</v>
      </c>
      <c r="B167" s="20"/>
      <c r="C167" s="20"/>
    </row>
    <row r="168" spans="1:3" ht="12">
      <c r="A168" s="3" t="s">
        <v>158</v>
      </c>
      <c r="B168" s="20"/>
      <c r="C168" s="20"/>
    </row>
    <row r="169" spans="1:3" ht="12">
      <c r="A169" s="3" t="s">
        <v>159</v>
      </c>
      <c r="B169" s="20"/>
      <c r="C169" s="20"/>
    </row>
    <row r="170" spans="1:3" ht="12">
      <c r="A170" s="3" t="s">
        <v>160</v>
      </c>
      <c r="B170" s="20"/>
      <c r="C170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2017-09-21T03:38:20Z</dcterms:created>
  <dcterms:modified xsi:type="dcterms:W3CDTF">2017-09-21T04:15:46Z</dcterms:modified>
  <cp:category/>
  <cp:version/>
  <cp:contentType/>
  <cp:contentStatus/>
</cp:coreProperties>
</file>